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2019" sheetId="1" r:id="rId1"/>
  </sheets>
  <definedNames>
    <definedName name="_xlnm.Print_Area" localSheetId="0">'2019'!$A$1:$J$36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6" i="1" l="1"/>
  <c r="J36" i="1"/>
  <c r="H36" i="1"/>
  <c r="H35" i="1"/>
  <c r="G35" i="1"/>
  <c r="J35" i="1" s="1"/>
  <c r="I35" i="1" s="1"/>
  <c r="H34" i="1"/>
  <c r="G34" i="1"/>
  <c r="J34" i="1" s="1"/>
  <c r="I34" i="1" s="1"/>
  <c r="H33" i="1"/>
  <c r="G33" i="1"/>
  <c r="J33" i="1" s="1"/>
  <c r="I33" i="1" s="1"/>
  <c r="H32" i="1"/>
  <c r="G32" i="1"/>
  <c r="J32" i="1" s="1"/>
  <c r="I32" i="1" s="1"/>
  <c r="H31" i="1"/>
  <c r="G31" i="1"/>
  <c r="J31" i="1" s="1"/>
  <c r="I31" i="1" s="1"/>
  <c r="H30" i="1"/>
  <c r="G30" i="1"/>
  <c r="J30" i="1" s="1"/>
  <c r="I30" i="1" s="1"/>
  <c r="H29" i="1"/>
  <c r="G29" i="1"/>
  <c r="J29" i="1" s="1"/>
  <c r="I29" i="1" s="1"/>
  <c r="H28" i="1"/>
  <c r="G28" i="1"/>
  <c r="J28" i="1" s="1"/>
  <c r="I28" i="1" s="1"/>
  <c r="H27" i="1"/>
  <c r="G27" i="1"/>
  <c r="J27" i="1" s="1"/>
  <c r="I27" i="1" s="1"/>
  <c r="H26" i="1"/>
  <c r="G26" i="1"/>
  <c r="J26" i="1" s="1"/>
  <c r="I26" i="1" s="1"/>
  <c r="H25" i="1"/>
  <c r="G25" i="1"/>
  <c r="J25" i="1" s="1"/>
  <c r="I25" i="1" s="1"/>
  <c r="H24" i="1"/>
  <c r="G24" i="1"/>
  <c r="J24" i="1" s="1"/>
  <c r="I24" i="1" s="1"/>
  <c r="H23" i="1"/>
  <c r="G23" i="1"/>
  <c r="J23" i="1" s="1"/>
  <c r="I23" i="1" s="1"/>
  <c r="H22" i="1"/>
  <c r="G22" i="1"/>
  <c r="J22" i="1" s="1"/>
  <c r="I22" i="1" s="1"/>
  <c r="H21" i="1"/>
  <c r="G21" i="1"/>
  <c r="J21" i="1" s="1"/>
  <c r="I21" i="1" s="1"/>
  <c r="H20" i="1"/>
  <c r="G20" i="1"/>
  <c r="J20" i="1" s="1"/>
  <c r="I20" i="1" s="1"/>
  <c r="H19" i="1"/>
  <c r="G19" i="1"/>
  <c r="J19" i="1" s="1"/>
  <c r="I19" i="1" s="1"/>
  <c r="H18" i="1"/>
  <c r="G18" i="1"/>
  <c r="J18" i="1" s="1"/>
  <c r="I18" i="1" s="1"/>
  <c r="H17" i="1"/>
  <c r="G17" i="1"/>
  <c r="J17" i="1" s="1"/>
  <c r="I17" i="1" s="1"/>
  <c r="H16" i="1"/>
  <c r="G16" i="1"/>
  <c r="J16" i="1" s="1"/>
  <c r="I16" i="1" s="1"/>
  <c r="H15" i="1"/>
  <c r="G15" i="1"/>
  <c r="J15" i="1" s="1"/>
  <c r="I15" i="1" s="1"/>
  <c r="H14" i="1"/>
  <c r="G14" i="1"/>
  <c r="J14" i="1" s="1"/>
  <c r="I14" i="1" s="1"/>
  <c r="H13" i="1"/>
  <c r="G13" i="1"/>
  <c r="J13" i="1" s="1"/>
  <c r="I13" i="1" s="1"/>
  <c r="H12" i="1"/>
  <c r="G12" i="1"/>
  <c r="J12" i="1" s="1"/>
  <c r="I12" i="1" s="1"/>
  <c r="H11" i="1"/>
  <c r="G11" i="1"/>
  <c r="J11" i="1" s="1"/>
  <c r="I11" i="1" s="1"/>
  <c r="H10" i="1"/>
  <c r="G10" i="1"/>
  <c r="J10" i="1" s="1"/>
  <c r="I10" i="1" s="1"/>
</calcChain>
</file>

<file path=xl/sharedStrings.xml><?xml version="1.0" encoding="utf-8"?>
<sst xmlns="http://schemas.openxmlformats.org/spreadsheetml/2006/main" count="77" uniqueCount="55">
  <si>
    <t>" Dostawa papieru biurowego dla jednostek administracyjnych Katolickiego Uniwersytetu Lubelskiego Jana Pawła II"</t>
  </si>
  <si>
    <t>Lp.</t>
  </si>
  <si>
    <t>Opis przedmiotu zamówienia</t>
  </si>
  <si>
    <t>Jednostka miary</t>
  </si>
  <si>
    <t>Liczba jednostek miar (szt.)</t>
  </si>
  <si>
    <t>Cena netto jednostkowa</t>
  </si>
  <si>
    <t>Stawka VAT</t>
  </si>
  <si>
    <t>Wartość netto</t>
  </si>
  <si>
    <t>wartość VAT</t>
  </si>
  <si>
    <t>Wartość brutto</t>
  </si>
  <si>
    <t>1</t>
  </si>
  <si>
    <r>
      <rPr>
        <sz val="11"/>
        <rFont val="Arial"/>
        <charset val="238"/>
      </rPr>
      <t>Papier formatu A4 kolorowy, kolory intensywne,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,wilgotność 4,5-5%, grubość105 ±3um, trwałość archiwizacji wg PN-EN ISO 9706:2001 ryza: 500 arkuszy papieru.</t>
    </r>
  </si>
  <si>
    <t>szt.</t>
  </si>
  <si>
    <t>2</t>
  </si>
  <si>
    <t>Papier ciągły do drukarek komputerowych 240 mm x 12” z 1 kopią kolorową, do drukarki OKI MICROLINE 3320, gramatura: CB50,22-58, 80g/m2, grubość: 62-82µm, CFB 49,29-56,71 g/m2, grubość: 57-80 µm, CF 51,15-59,80 g/m2, grubość 58-78 µm, opakowanie 900 kompletów.</t>
  </si>
  <si>
    <t>opakowanie</t>
  </si>
  <si>
    <r>
      <rPr>
        <sz val="11"/>
        <rFont val="Arial"/>
        <charset val="238"/>
      </rPr>
      <t>Papier do Flippchartów wkłady 70*100,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/, opakowanie: 50 kartek</t>
    </r>
  </si>
  <si>
    <r>
      <rPr>
        <sz val="11"/>
        <rFont val="Arial"/>
        <charset val="238"/>
      </rPr>
      <t>Papier do plotera 420*50mb,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średnica 51mm</t>
    </r>
  </si>
  <si>
    <t>rolki</t>
  </si>
  <si>
    <r>
      <rPr>
        <sz val="11"/>
        <rFont val="Arial"/>
        <charset val="238"/>
      </rPr>
      <t>Papier formatu A3 kolorowy, kolory intensywne,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wilgotność 4,5-5%, grubość105 ±3pm, trwałość archiwizacji wg PN-EN ISO 9706:2001, ryza: 500 arkuszy papieru</t>
    </r>
  </si>
  <si>
    <t>ryza</t>
  </si>
  <si>
    <r>
      <rPr>
        <sz val="11"/>
        <rFont val="Arial"/>
        <charset val="238"/>
      </rPr>
      <t>Papier formatu A3 kolorowy, kolory pastelowe,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wilgotność 4,5-5%, grubość105 ±3um, trwałość archiwizacji wg PN-EN ISO 9706:2001, ryza: 500 arkuszy papieru</t>
    </r>
  </si>
  <si>
    <t>10</t>
  </si>
  <si>
    <r>
      <rPr>
        <sz val="11"/>
        <rFont val="Arial"/>
        <charset val="238"/>
      </rPr>
      <t>Papier formatu A3,kolor biały,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białość minimum CIE 160, wilgotność 3,8-5,0%, gładkość 180±50 cm</t>
    </r>
    <r>
      <rPr>
        <vertAlign val="superscript"/>
        <sz val="11"/>
        <rFont val="Arial"/>
        <charset val="238"/>
      </rPr>
      <t>3</t>
    </r>
    <r>
      <rPr>
        <sz val="11"/>
        <rFont val="Arial"/>
        <charset val="238"/>
      </rPr>
      <t>/min, grubość 108±3um , nieprzezroczystość minimum 90%, zaklejenie 25±3 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jasność D65 110±2%, trwałość archiwizacji wg PN-EN ISO 9706:2001, ryza: 500 arkuszy papieru</t>
    </r>
  </si>
  <si>
    <t>100</t>
  </si>
  <si>
    <r>
      <rPr>
        <sz val="11"/>
        <rFont val="Arial"/>
        <charset val="238"/>
      </rPr>
      <t>Papier formatu A4 kolorowy, kolory pastelowe, gramatura 120±2g/m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wilgotność 4,5-5%, grubość150 ±7um, trwałość archiwizacji wg PN-EN ISO 9706:2001, opakowanie: 250 arkuszy papieru</t>
    </r>
  </si>
  <si>
    <t>90</t>
  </si>
  <si>
    <t>Papier formatu A4, kolor biały, gramatura 120±2g/m², białość minimum CIE 168, wilgotność 4,3-4,8% , gładkość minimum 130ml/min, grubość minimum 125µm nieprzezroczystość minimum 95%, jasność D65 101±2%, trwałość archiwizacji wg PN-EN ISO 9706:2001, opakowanie: 250 arkuszy</t>
  </si>
  <si>
    <t>40</t>
  </si>
  <si>
    <r>
      <rPr>
        <sz val="11"/>
        <rFont val="Arial"/>
        <charset val="238"/>
      </rPr>
      <t>Papier formatu A4, kolor biały,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 xml:space="preserve"> wg PN-EN ISO 536, białość minimum CIE 168 wg PN-ISO 11475:2002, wilgotność 4,0-4,8% wg ISO 287:2009, gładkość 160±50 ml/min , grubość 105±3um, nieprzezroczystość &gt;92%, jasność D65 (z UV) 101±2%, trwałość archiwizacji wg PN-EN ISO 9706:2001, ryza: 500 arkuszy</t>
    </r>
  </si>
  <si>
    <t>400</t>
  </si>
  <si>
    <t>Papier formatu A4, kolor ecru, gramatura 120±2g/m2 opakowanie: 250 arkuszy papieru</t>
  </si>
  <si>
    <r>
      <rPr>
        <sz val="11"/>
        <rFont val="Arial"/>
        <charset val="238"/>
      </rPr>
      <t>Papier formatu A4, kolorowy, kolory pastelowe,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wilgotność 4,5-5%, grubość105 ±3um, trwałość archiwizacji wg PN-EN ISO 9706:2001 ryza: 500 arkuszy papieru</t>
    </r>
  </si>
  <si>
    <t>60</t>
  </si>
  <si>
    <r>
      <rPr>
        <sz val="11"/>
        <rFont val="Arial"/>
        <charset val="238"/>
      </rPr>
      <t>Papier formatu A4, niepowlekany, satynowany gramatura 100±2g/m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wolumen 1,05 cm3/g, białość minimum CIE 168, białość ISO minimum 116%, wilgotność 4,5-5% grubość 106 ±3um, nieprzezroczystość minimum 95%, gładkość Bekk 150 s, ryza: 500 arkuszy papieru</t>
    </r>
  </si>
  <si>
    <r>
      <rPr>
        <sz val="11"/>
        <rFont val="Arial"/>
        <charset val="238"/>
      </rPr>
      <t>Papier formatu A4, niepowlekany, satynowany gramatura 250±2g/m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wolumen 1cm/3g, białość minimum CIE 168, białość ISO minimum 116%, wilgotność 4,5-5% grubość 250 ±3um, nieprzezroczystość &gt;98%, gładkość Bekk (s)140, opakowanie: 125 arkuszy papieru</t>
    </r>
  </si>
  <si>
    <r>
      <rPr>
        <sz val="11"/>
        <rFont val="Arial"/>
        <charset val="238"/>
      </rPr>
      <t>Papier formatu A4,kolor biały,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białość minimum minimum CIE 160, wilgotność 3,8-5,0%, gładkość 180±50 cm</t>
    </r>
    <r>
      <rPr>
        <vertAlign val="superscript"/>
        <sz val="11"/>
        <rFont val="Arial"/>
        <charset val="238"/>
      </rPr>
      <t>3</t>
    </r>
    <r>
      <rPr>
        <sz val="11"/>
        <rFont val="Arial"/>
        <charset val="238"/>
      </rPr>
      <t>/min, grubość 108±3um, nieprzezroczystość minimum 90%, zaklejenie 25±3 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jasność D65 110±2%, trwałość archiwizacji wg PN-EN ISO 9706:2001, ryza: 500 arkuszy papieru</t>
    </r>
  </si>
  <si>
    <r>
      <rPr>
        <sz val="11"/>
        <rFont val="Arial"/>
        <charset val="238"/>
      </rPr>
      <t>Papier formatu A5, kolor biały, gramatura 80±2g/m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białość minimum CIE 160, wilgotność 3,8-5,0%, gładkość 180±50 cm</t>
    </r>
    <r>
      <rPr>
        <vertAlign val="superscript"/>
        <sz val="11"/>
        <rFont val="Arial"/>
        <charset val="238"/>
      </rPr>
      <t>3</t>
    </r>
    <r>
      <rPr>
        <sz val="11"/>
        <rFont val="Arial"/>
        <charset val="238"/>
      </rPr>
      <t>/min, grubość 108±3um, nieprzezroczystość minimum 90%, zaklejenie 25±3 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jasność D65 110±2%, trwałość archiwizacji wg PN-EN ISO 9706:2001, ryza: 500 arkuszy papieru</t>
    </r>
  </si>
  <si>
    <t>Papier formatu B5, kolor biały, gramatura 80±2g/m2, białość minimum 161 CIE, rozmiar 170mm x 240 mm, ryza: 500 arkuszy papieru</t>
  </si>
  <si>
    <t>Papier kancelaryjny A3 w kratkę, gramatura 70±2g/m2, pakowany po 500 arkuszy</t>
  </si>
  <si>
    <t>Papier kserograficzny A3, kolor biały, gramatura 200±2g/m2, białość minimum CIE 161, opakowanie: 250 arkuszy papieru</t>
  </si>
  <si>
    <t>Papier kserograficzny A4, kolor biały, białość minimum 161±2 CIE, gramatura 180g/m2-190g/m2, opakowanie: 250 arkuszy papieru</t>
  </si>
  <si>
    <t>Papier kserograficzny A4, kolor ecru, gramatura 160±2g/m2, opakowanie: 250 arkuszy papieru</t>
  </si>
  <si>
    <t>Papier offsetowy 80-100g/m2, rozmiar B1</t>
  </si>
  <si>
    <t>kg</t>
  </si>
  <si>
    <t>Papier półpergamin bielony, gramatura             14-35g/m2, rozmiar B1</t>
  </si>
  <si>
    <t>Papier czerpany żeberkowy biały, format B1</t>
  </si>
  <si>
    <t>arkusz</t>
  </si>
  <si>
    <t>RAZEM:</t>
  </si>
  <si>
    <r>
      <t>Papier na wizytówki, format A4, gramatura 246±2g/m</t>
    </r>
    <r>
      <rPr>
        <vertAlign val="superscript"/>
        <sz val="11"/>
        <rFont val="Arial"/>
        <charset val="238"/>
      </rPr>
      <t>2</t>
    </r>
    <r>
      <rPr>
        <sz val="11"/>
        <rFont val="Arial"/>
        <charset val="238"/>
      </rPr>
      <t>, opakowanie: 25 arkuszy papieru</t>
    </r>
  </si>
  <si>
    <t>Papier kserograficzny formatu A4, gramatura 80±2g/nr, 5 kolorów pastelowych w 1 ryzie - mix, opakowanie: 100 arkuszy papieru</t>
  </si>
  <si>
    <t>ZAŁĄCZNIK 1  do SIWZ</t>
  </si>
  <si>
    <t>Opis przedmiotu zamówienia wraz z wyceną</t>
  </si>
  <si>
    <t>Cena brutto jednostkowa (cena jednostkowanetto razy 1,23 lub 1,08 lub 1,05 w zależności czy stawka Vat wynosi 23% lub 8% lub 5%</t>
  </si>
  <si>
    <t>AZP-240/PN-p30/032/2020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</si>
</sst>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0"/>
      <name val="Arial"/>
      <charset val="238"/>
    </font>
    <font>
      <sz val="10"/>
      <name val="Arial"/>
      <charset val="1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1"/>
      <name val="Arial"/>
      <charset val="238"/>
    </font>
    <font>
      <vertAlign val="superscript"/>
      <sz val="11"/>
      <name val="Arial"/>
      <charset val="238"/>
    </font>
    <font>
      <sz val="11"/>
      <name val="Arial"/>
      <family val="2"/>
      <charset val="238"/>
    </font>
    <font>
      <b/>
      <sz val="11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2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2" fontId="1" fillId="0" borderId="0" xfId="0" applyNumberFormat="1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2" fontId="4" fillId="0" borderId="1" xfId="0" applyNumberFormat="1" applyFont="1" applyBorder="1" applyAlignment="1" applyProtection="1">
      <alignment horizontal="left" vertical="top" wrapText="1"/>
    </xf>
    <xf numFmtId="2" fontId="4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2" fontId="5" fillId="0" borderId="1" xfId="0" applyNumberFormat="1" applyFont="1" applyBorder="1" applyAlignment="1" applyProtection="1">
      <alignment horizontal="left" vertical="top"/>
    </xf>
    <xf numFmtId="9" fontId="5" fillId="0" borderId="1" xfId="0" applyNumberFormat="1" applyFont="1" applyBorder="1" applyAlignment="1" applyProtection="1">
      <alignment horizontal="left" vertical="top"/>
    </xf>
    <xf numFmtId="2" fontId="7" fillId="0" borderId="1" xfId="0" applyNumberFormat="1" applyFont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2" fontId="5" fillId="0" borderId="0" xfId="0" applyNumberFormat="1" applyFont="1" applyBorder="1" applyAlignment="1" applyProtection="1">
      <alignment vertical="top"/>
    </xf>
    <xf numFmtId="2" fontId="8" fillId="0" borderId="1" xfId="0" applyNumberFormat="1" applyFont="1" applyBorder="1" applyAlignment="1" applyProtection="1">
      <alignment vertical="top"/>
    </xf>
    <xf numFmtId="2" fontId="5" fillId="0" borderId="1" xfId="0" applyNumberFormat="1" applyFont="1" applyBorder="1" applyAlignment="1" applyProtection="1">
      <alignment vertical="top"/>
    </xf>
    <xf numFmtId="2" fontId="3" fillId="0" borderId="0" xfId="0" applyNumberFormat="1" applyFont="1" applyBorder="1" applyAlignment="1" applyProtection="1">
      <alignment vertical="top"/>
    </xf>
    <xf numFmtId="0" fontId="7" fillId="0" borderId="1" xfId="0" applyFont="1" applyBorder="1" applyAlignment="1" applyProtection="1">
      <alignment horizontal="left" vertical="top" wrapText="1"/>
    </xf>
    <xf numFmtId="2" fontId="3" fillId="0" borderId="1" xfId="0" applyNumberFormat="1" applyFont="1" applyBorder="1" applyAlignment="1" applyProtection="1">
      <alignment horizontal="left" vertical="top" wrapText="1" indent="1"/>
    </xf>
    <xf numFmtId="0" fontId="4" fillId="0" borderId="0" xfId="0" applyFont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workbookViewId="0">
      <selection activeCell="C7" sqref="C7"/>
    </sheetView>
  </sheetViews>
  <sheetFormatPr defaultColWidth="8.7109375" defaultRowHeight="12.75" x14ac:dyDescent="0.2"/>
  <cols>
    <col min="1" max="1" width="3.85546875" customWidth="1"/>
    <col min="2" max="2" width="43.85546875" customWidth="1"/>
    <col min="3" max="3" width="13.140625" customWidth="1"/>
    <col min="4" max="4" width="10.42578125" customWidth="1"/>
    <col min="5" max="5" width="13.7109375" style="1" customWidth="1"/>
    <col min="6" max="6" width="7.42578125" customWidth="1"/>
    <col min="7" max="7" width="13.85546875" style="1" customWidth="1"/>
    <col min="8" max="8" width="14.28515625" style="1" customWidth="1"/>
    <col min="9" max="9" width="14" style="1" customWidth="1"/>
    <col min="10" max="10" width="19.5703125" style="1" customWidth="1"/>
    <col min="11" max="11" width="9.140625" style="1" hidden="1" customWidth="1"/>
    <col min="12" max="19" width="9.140625" style="1" customWidth="1"/>
  </cols>
  <sheetData>
    <row r="1" spans="1:19" x14ac:dyDescent="0.2">
      <c r="A1" s="2"/>
      <c r="I1" s="1" t="s">
        <v>51</v>
      </c>
    </row>
    <row r="3" spans="1:19" s="3" customFormat="1" x14ac:dyDescent="0.2">
      <c r="B3" s="2"/>
      <c r="C3" s="2" t="s">
        <v>52</v>
      </c>
      <c r="D3" s="2"/>
      <c r="E3" s="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3" customFormat="1" x14ac:dyDescent="0.2">
      <c r="E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3" customForma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4"/>
      <c r="L5" s="4"/>
      <c r="M5" s="4"/>
      <c r="N5" s="4"/>
      <c r="O5" s="4"/>
      <c r="P5" s="4"/>
      <c r="Q5" s="4"/>
      <c r="R5" s="4"/>
      <c r="S5" s="4"/>
    </row>
    <row r="6" spans="1:19" s="3" customFormat="1" x14ac:dyDescent="0.2"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3" customFormat="1" x14ac:dyDescent="0.2">
      <c r="A7" s="5"/>
      <c r="B7" s="3" t="s">
        <v>54</v>
      </c>
      <c r="E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9" spans="1:19" ht="153" x14ac:dyDescent="0.2">
      <c r="A9" s="6" t="s">
        <v>1</v>
      </c>
      <c r="B9" s="6" t="s">
        <v>2</v>
      </c>
      <c r="C9" s="7" t="s">
        <v>3</v>
      </c>
      <c r="D9" s="8" t="s">
        <v>4</v>
      </c>
      <c r="E9" s="9" t="s">
        <v>5</v>
      </c>
      <c r="F9" s="7" t="s">
        <v>6</v>
      </c>
      <c r="G9" s="24" t="s">
        <v>53</v>
      </c>
      <c r="H9" s="10" t="s">
        <v>7</v>
      </c>
      <c r="I9" s="10" t="s">
        <v>8</v>
      </c>
      <c r="J9" s="10" t="s">
        <v>9</v>
      </c>
    </row>
    <row r="10" spans="1:19" ht="107.25" customHeight="1" x14ac:dyDescent="0.2">
      <c r="A10" s="11" t="s">
        <v>10</v>
      </c>
      <c r="B10" s="12" t="s">
        <v>11</v>
      </c>
      <c r="C10" s="11" t="s">
        <v>12</v>
      </c>
      <c r="D10" s="11">
        <v>20</v>
      </c>
      <c r="E10" s="13"/>
      <c r="F10" s="14"/>
      <c r="G10" s="13">
        <f t="shared" ref="G10:G35" si="0">E10*1.23</f>
        <v>0</v>
      </c>
      <c r="H10" s="13">
        <f t="shared" ref="H10:H35" si="1">E10*D10</f>
        <v>0</v>
      </c>
      <c r="I10" s="13">
        <f t="shared" ref="I10:I35" si="2">J10-H10</f>
        <v>0</v>
      </c>
      <c r="J10" s="13">
        <f t="shared" ref="J10:J35" si="3">G10*D10</f>
        <v>0</v>
      </c>
      <c r="K10" s="1">
        <v>15.99</v>
      </c>
    </row>
    <row r="11" spans="1:19" ht="138.75" customHeight="1" x14ac:dyDescent="0.2">
      <c r="A11" s="11" t="s">
        <v>13</v>
      </c>
      <c r="B11" s="12" t="s">
        <v>14</v>
      </c>
      <c r="C11" s="11" t="s">
        <v>15</v>
      </c>
      <c r="D11" s="11">
        <v>20</v>
      </c>
      <c r="E11" s="13"/>
      <c r="F11" s="14"/>
      <c r="G11" s="13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1">
        <v>44.9</v>
      </c>
    </row>
    <row r="12" spans="1:19" ht="54" customHeight="1" x14ac:dyDescent="0.2">
      <c r="A12" s="11">
        <v>3</v>
      </c>
      <c r="B12" s="12" t="s">
        <v>16</v>
      </c>
      <c r="C12" s="11" t="s">
        <v>15</v>
      </c>
      <c r="D12" s="11">
        <v>20</v>
      </c>
      <c r="E12" s="13"/>
      <c r="F12" s="14"/>
      <c r="G12" s="13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  <c r="K12" s="1">
        <v>10</v>
      </c>
    </row>
    <row r="13" spans="1:19" ht="51.75" customHeight="1" x14ac:dyDescent="0.2">
      <c r="A13" s="11">
        <v>4</v>
      </c>
      <c r="B13" s="12" t="s">
        <v>17</v>
      </c>
      <c r="C13" s="11" t="s">
        <v>18</v>
      </c>
      <c r="D13" s="11">
        <v>16</v>
      </c>
      <c r="E13" s="13"/>
      <c r="F13" s="14"/>
      <c r="G13" s="13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  <c r="K13" s="1">
        <v>8.4700000000000006</v>
      </c>
    </row>
    <row r="14" spans="1:19" ht="73.5" x14ac:dyDescent="0.2">
      <c r="A14" s="11">
        <v>5</v>
      </c>
      <c r="B14" s="12" t="s">
        <v>19</v>
      </c>
      <c r="C14" s="11" t="s">
        <v>20</v>
      </c>
      <c r="D14" s="11">
        <v>6</v>
      </c>
      <c r="E14" s="13"/>
      <c r="F14" s="14"/>
      <c r="G14" s="13">
        <f t="shared" si="0"/>
        <v>0</v>
      </c>
      <c r="H14" s="13">
        <f t="shared" si="1"/>
        <v>0</v>
      </c>
      <c r="I14" s="13">
        <f t="shared" si="2"/>
        <v>0</v>
      </c>
      <c r="J14" s="13">
        <f t="shared" si="3"/>
        <v>0</v>
      </c>
      <c r="K14" s="1">
        <v>33.619999999999997</v>
      </c>
    </row>
    <row r="15" spans="1:19" ht="73.5" x14ac:dyDescent="0.2">
      <c r="A15" s="11">
        <v>6</v>
      </c>
      <c r="B15" s="12" t="s">
        <v>21</v>
      </c>
      <c r="C15" s="11" t="s">
        <v>20</v>
      </c>
      <c r="D15" s="11" t="s">
        <v>22</v>
      </c>
      <c r="E15" s="15"/>
      <c r="F15" s="14"/>
      <c r="G15" s="13">
        <f t="shared" si="0"/>
        <v>0</v>
      </c>
      <c r="H15" s="13">
        <f t="shared" si="1"/>
        <v>0</v>
      </c>
      <c r="I15" s="13">
        <f t="shared" si="2"/>
        <v>0</v>
      </c>
      <c r="J15" s="13">
        <f t="shared" si="3"/>
        <v>0</v>
      </c>
      <c r="K15" s="1">
        <v>28.64</v>
      </c>
    </row>
    <row r="16" spans="1:19" ht="147" customHeight="1" x14ac:dyDescent="0.2">
      <c r="A16" s="11">
        <v>7</v>
      </c>
      <c r="B16" s="12" t="s">
        <v>23</v>
      </c>
      <c r="C16" s="11" t="s">
        <v>20</v>
      </c>
      <c r="D16" s="11" t="s">
        <v>24</v>
      </c>
      <c r="E16" s="13"/>
      <c r="F16" s="14"/>
      <c r="G16" s="13">
        <f t="shared" si="0"/>
        <v>0</v>
      </c>
      <c r="H16" s="13">
        <f t="shared" si="1"/>
        <v>0</v>
      </c>
      <c r="I16" s="13">
        <f t="shared" si="2"/>
        <v>0</v>
      </c>
      <c r="J16" s="13">
        <f t="shared" si="3"/>
        <v>0</v>
      </c>
      <c r="K16" s="1">
        <v>17.86</v>
      </c>
    </row>
    <row r="17" spans="1:11" ht="96" customHeight="1" x14ac:dyDescent="0.2">
      <c r="A17" s="11">
        <v>8</v>
      </c>
      <c r="B17" s="12" t="s">
        <v>25</v>
      </c>
      <c r="C17" s="11" t="s">
        <v>15</v>
      </c>
      <c r="D17" s="11" t="s">
        <v>26</v>
      </c>
      <c r="E17" s="13"/>
      <c r="F17" s="14"/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f t="shared" si="3"/>
        <v>0</v>
      </c>
      <c r="K17" s="1">
        <v>17.010000000000002</v>
      </c>
    </row>
    <row r="18" spans="1:11" ht="129" customHeight="1" x14ac:dyDescent="0.2">
      <c r="A18" s="11">
        <v>9</v>
      </c>
      <c r="B18" s="12" t="s">
        <v>27</v>
      </c>
      <c r="C18" s="11" t="s">
        <v>15</v>
      </c>
      <c r="D18" s="11" t="s">
        <v>28</v>
      </c>
      <c r="E18" s="13"/>
      <c r="F18" s="14"/>
      <c r="G18" s="13">
        <f t="shared" si="0"/>
        <v>0</v>
      </c>
      <c r="H18" s="13">
        <f t="shared" si="1"/>
        <v>0</v>
      </c>
      <c r="I18" s="13">
        <f t="shared" si="2"/>
        <v>0</v>
      </c>
      <c r="J18" s="13">
        <f t="shared" si="3"/>
        <v>0</v>
      </c>
      <c r="K18" s="1">
        <v>7.75</v>
      </c>
    </row>
    <row r="19" spans="1:11" ht="116.25" x14ac:dyDescent="0.2">
      <c r="A19" s="11">
        <v>10</v>
      </c>
      <c r="B19" s="12" t="s">
        <v>29</v>
      </c>
      <c r="C19" s="11" t="s">
        <v>20</v>
      </c>
      <c r="D19" s="11" t="s">
        <v>30</v>
      </c>
      <c r="E19" s="13"/>
      <c r="F19" s="14"/>
      <c r="G19" s="13">
        <f t="shared" si="0"/>
        <v>0</v>
      </c>
      <c r="H19" s="13">
        <f t="shared" si="1"/>
        <v>0</v>
      </c>
      <c r="I19" s="13">
        <f t="shared" si="2"/>
        <v>0</v>
      </c>
      <c r="J19" s="13">
        <f t="shared" si="3"/>
        <v>0</v>
      </c>
      <c r="K19" s="1">
        <v>9.15</v>
      </c>
    </row>
    <row r="20" spans="1:11" ht="51.75" customHeight="1" x14ac:dyDescent="0.2">
      <c r="A20" s="11">
        <v>11</v>
      </c>
      <c r="B20" s="12" t="s">
        <v>31</v>
      </c>
      <c r="C20" s="11" t="s">
        <v>15</v>
      </c>
      <c r="D20" s="11" t="s">
        <v>22</v>
      </c>
      <c r="E20" s="13"/>
      <c r="F20" s="14"/>
      <c r="G20" s="13">
        <f t="shared" si="0"/>
        <v>0</v>
      </c>
      <c r="H20" s="13">
        <f t="shared" si="1"/>
        <v>0</v>
      </c>
      <c r="I20" s="13">
        <f t="shared" si="2"/>
        <v>0</v>
      </c>
      <c r="J20" s="13">
        <f t="shared" si="3"/>
        <v>0</v>
      </c>
      <c r="K20" s="1">
        <v>17.010000000000002</v>
      </c>
    </row>
    <row r="21" spans="1:11" ht="82.5" customHeight="1" x14ac:dyDescent="0.2">
      <c r="A21" s="11">
        <v>12</v>
      </c>
      <c r="B21" s="12" t="s">
        <v>32</v>
      </c>
      <c r="C21" s="11" t="s">
        <v>20</v>
      </c>
      <c r="D21" s="11" t="s">
        <v>33</v>
      </c>
      <c r="E21" s="13"/>
      <c r="F21" s="14"/>
      <c r="G21" s="13">
        <f t="shared" si="0"/>
        <v>0</v>
      </c>
      <c r="H21" s="13">
        <f t="shared" si="1"/>
        <v>0</v>
      </c>
      <c r="I21" s="13">
        <f t="shared" si="2"/>
        <v>0</v>
      </c>
      <c r="J21" s="13">
        <f t="shared" si="3"/>
        <v>0</v>
      </c>
      <c r="K21" s="1">
        <v>13.99</v>
      </c>
    </row>
    <row r="22" spans="1:11" ht="102" x14ac:dyDescent="0.2">
      <c r="A22" s="11">
        <v>13</v>
      </c>
      <c r="B22" s="12" t="s">
        <v>34</v>
      </c>
      <c r="C22" s="11" t="s">
        <v>20</v>
      </c>
      <c r="D22" s="11">
        <v>200</v>
      </c>
      <c r="E22" s="13"/>
      <c r="F22" s="14"/>
      <c r="G22" s="13">
        <f t="shared" si="0"/>
        <v>0</v>
      </c>
      <c r="H22" s="13">
        <f t="shared" si="1"/>
        <v>0</v>
      </c>
      <c r="I22" s="13">
        <f t="shared" si="2"/>
        <v>0</v>
      </c>
      <c r="J22" s="13">
        <f t="shared" si="3"/>
        <v>0</v>
      </c>
      <c r="K22" s="1">
        <v>19.18</v>
      </c>
    </row>
    <row r="23" spans="1:11" ht="126" customHeight="1" x14ac:dyDescent="0.2">
      <c r="A23" s="11">
        <v>14</v>
      </c>
      <c r="B23" s="12" t="s">
        <v>35</v>
      </c>
      <c r="C23" s="11" t="s">
        <v>15</v>
      </c>
      <c r="D23" s="11">
        <v>20</v>
      </c>
      <c r="E23" s="13"/>
      <c r="F23" s="14"/>
      <c r="G23" s="13">
        <f t="shared" si="0"/>
        <v>0</v>
      </c>
      <c r="H23" s="13">
        <f t="shared" si="1"/>
        <v>0</v>
      </c>
      <c r="I23" s="13">
        <f t="shared" si="2"/>
        <v>0</v>
      </c>
      <c r="J23" s="13">
        <f t="shared" si="3"/>
        <v>0</v>
      </c>
      <c r="K23" s="1">
        <v>13.44</v>
      </c>
    </row>
    <row r="24" spans="1:11" ht="144.75" customHeight="1" x14ac:dyDescent="0.2">
      <c r="A24" s="11">
        <v>15</v>
      </c>
      <c r="B24" s="12" t="s">
        <v>36</v>
      </c>
      <c r="C24" s="11" t="s">
        <v>20</v>
      </c>
      <c r="D24" s="16">
        <v>5650</v>
      </c>
      <c r="E24" s="13"/>
      <c r="F24" s="14"/>
      <c r="G24" s="13">
        <f t="shared" si="0"/>
        <v>0</v>
      </c>
      <c r="H24" s="13">
        <f t="shared" si="1"/>
        <v>0</v>
      </c>
      <c r="I24" s="13">
        <f t="shared" si="2"/>
        <v>0</v>
      </c>
      <c r="J24" s="13">
        <f t="shared" si="3"/>
        <v>0</v>
      </c>
      <c r="K24" s="1">
        <v>8.6999999999999993</v>
      </c>
    </row>
    <row r="25" spans="1:11" ht="146.25" customHeight="1" x14ac:dyDescent="0.2">
      <c r="A25" s="11">
        <v>16</v>
      </c>
      <c r="B25" s="12" t="s">
        <v>37</v>
      </c>
      <c r="C25" s="11" t="s">
        <v>20</v>
      </c>
      <c r="D25" s="11">
        <v>60</v>
      </c>
      <c r="E25" s="13"/>
      <c r="F25" s="14"/>
      <c r="G25" s="13">
        <f t="shared" si="0"/>
        <v>0</v>
      </c>
      <c r="H25" s="13">
        <f t="shared" si="1"/>
        <v>0</v>
      </c>
      <c r="I25" s="13">
        <f t="shared" si="2"/>
        <v>0</v>
      </c>
      <c r="J25" s="13">
        <f t="shared" si="3"/>
        <v>0</v>
      </c>
      <c r="K25" s="1">
        <v>6.71</v>
      </c>
    </row>
    <row r="26" spans="1:11" ht="57" x14ac:dyDescent="0.2">
      <c r="A26" s="11">
        <v>17</v>
      </c>
      <c r="B26" s="12" t="s">
        <v>38</v>
      </c>
      <c r="C26" s="11" t="s">
        <v>20</v>
      </c>
      <c r="D26" s="11">
        <v>110</v>
      </c>
      <c r="E26" s="13"/>
      <c r="F26" s="14"/>
      <c r="G26" s="13">
        <f t="shared" si="0"/>
        <v>0</v>
      </c>
      <c r="H26" s="13">
        <f t="shared" si="1"/>
        <v>0</v>
      </c>
      <c r="I26" s="13">
        <f t="shared" si="2"/>
        <v>0</v>
      </c>
      <c r="J26" s="13">
        <f t="shared" si="3"/>
        <v>0</v>
      </c>
      <c r="K26" s="1">
        <v>8</v>
      </c>
    </row>
    <row r="27" spans="1:11" ht="53.25" customHeight="1" x14ac:dyDescent="0.2">
      <c r="A27" s="11">
        <v>18</v>
      </c>
      <c r="B27" s="12" t="s">
        <v>39</v>
      </c>
      <c r="C27" s="11" t="s">
        <v>20</v>
      </c>
      <c r="D27" s="11">
        <v>30</v>
      </c>
      <c r="E27" s="13"/>
      <c r="F27" s="14"/>
      <c r="G27" s="13">
        <f t="shared" si="0"/>
        <v>0</v>
      </c>
      <c r="H27" s="13">
        <f t="shared" si="1"/>
        <v>0</v>
      </c>
      <c r="I27" s="13">
        <f t="shared" si="2"/>
        <v>0</v>
      </c>
      <c r="J27" s="13">
        <f t="shared" si="3"/>
        <v>0</v>
      </c>
      <c r="K27" s="1">
        <v>21.5</v>
      </c>
    </row>
    <row r="28" spans="1:11" ht="66" customHeight="1" x14ac:dyDescent="0.2">
      <c r="A28" s="11">
        <v>19</v>
      </c>
      <c r="B28" s="12" t="s">
        <v>40</v>
      </c>
      <c r="C28" s="11" t="s">
        <v>15</v>
      </c>
      <c r="D28" s="11">
        <v>6</v>
      </c>
      <c r="E28" s="13"/>
      <c r="F28" s="14"/>
      <c r="G28" s="13">
        <f t="shared" si="0"/>
        <v>0</v>
      </c>
      <c r="H28" s="13">
        <f t="shared" si="1"/>
        <v>0</v>
      </c>
      <c r="I28" s="13">
        <f t="shared" si="2"/>
        <v>0</v>
      </c>
      <c r="J28" s="13">
        <f t="shared" si="3"/>
        <v>0</v>
      </c>
      <c r="K28" s="1">
        <v>32.28</v>
      </c>
    </row>
    <row r="29" spans="1:11" ht="67.5" customHeight="1" x14ac:dyDescent="0.2">
      <c r="A29" s="11">
        <v>20</v>
      </c>
      <c r="B29" s="12" t="s">
        <v>41</v>
      </c>
      <c r="C29" s="11" t="s">
        <v>15</v>
      </c>
      <c r="D29" s="11">
        <v>10</v>
      </c>
      <c r="E29" s="13"/>
      <c r="F29" s="14"/>
      <c r="G29" s="13">
        <f t="shared" si="0"/>
        <v>0</v>
      </c>
      <c r="H29" s="13">
        <f t="shared" si="1"/>
        <v>0</v>
      </c>
      <c r="I29" s="13">
        <f t="shared" si="2"/>
        <v>0</v>
      </c>
      <c r="J29" s="13">
        <f t="shared" si="3"/>
        <v>0</v>
      </c>
      <c r="K29" s="1">
        <v>15.28</v>
      </c>
    </row>
    <row r="30" spans="1:11" ht="53.25" customHeight="1" x14ac:dyDescent="0.2">
      <c r="A30" s="11">
        <v>21</v>
      </c>
      <c r="B30" s="12" t="s">
        <v>42</v>
      </c>
      <c r="C30" s="11" t="s">
        <v>15</v>
      </c>
      <c r="D30" s="11">
        <v>20</v>
      </c>
      <c r="E30" s="13"/>
      <c r="F30" s="14"/>
      <c r="G30" s="13">
        <f t="shared" si="0"/>
        <v>0</v>
      </c>
      <c r="H30" s="13">
        <f t="shared" si="1"/>
        <v>0</v>
      </c>
      <c r="I30" s="13">
        <f t="shared" si="2"/>
        <v>0</v>
      </c>
      <c r="J30" s="13">
        <f t="shared" si="3"/>
        <v>0</v>
      </c>
      <c r="K30" s="1">
        <v>16.09</v>
      </c>
    </row>
    <row r="31" spans="1:11" ht="66.75" customHeight="1" x14ac:dyDescent="0.2">
      <c r="A31" s="11">
        <v>22</v>
      </c>
      <c r="B31" s="23" t="s">
        <v>50</v>
      </c>
      <c r="C31" s="11" t="s">
        <v>15</v>
      </c>
      <c r="D31" s="11">
        <v>100</v>
      </c>
      <c r="E31" s="13"/>
      <c r="F31" s="14"/>
      <c r="G31" s="13">
        <f t="shared" si="0"/>
        <v>0</v>
      </c>
      <c r="H31" s="13">
        <f t="shared" si="1"/>
        <v>0</v>
      </c>
      <c r="I31" s="13">
        <f t="shared" si="2"/>
        <v>0</v>
      </c>
      <c r="J31" s="13">
        <f t="shared" si="3"/>
        <v>0</v>
      </c>
      <c r="K31" s="1">
        <v>6.16</v>
      </c>
    </row>
    <row r="32" spans="1:11" ht="58.5" customHeight="1" x14ac:dyDescent="0.2">
      <c r="A32" s="11">
        <v>23</v>
      </c>
      <c r="B32" s="12" t="s">
        <v>49</v>
      </c>
      <c r="C32" s="11" t="s">
        <v>15</v>
      </c>
      <c r="D32" s="11">
        <v>40</v>
      </c>
      <c r="E32" s="13"/>
      <c r="F32" s="14"/>
      <c r="G32" s="13">
        <f t="shared" si="0"/>
        <v>0</v>
      </c>
      <c r="H32" s="13">
        <f t="shared" si="1"/>
        <v>0</v>
      </c>
      <c r="I32" s="13">
        <f t="shared" si="2"/>
        <v>0</v>
      </c>
      <c r="J32" s="13">
        <f t="shared" si="3"/>
        <v>0</v>
      </c>
      <c r="K32" s="1">
        <v>6</v>
      </c>
    </row>
    <row r="33" spans="1:11" ht="24" customHeight="1" x14ac:dyDescent="0.2">
      <c r="A33" s="11">
        <v>24</v>
      </c>
      <c r="B33" s="17" t="s">
        <v>43</v>
      </c>
      <c r="C33" s="11" t="s">
        <v>44</v>
      </c>
      <c r="D33" s="11">
        <v>20</v>
      </c>
      <c r="E33" s="13"/>
      <c r="F33" s="14"/>
      <c r="G33" s="13">
        <f t="shared" si="0"/>
        <v>0</v>
      </c>
      <c r="H33" s="13">
        <f t="shared" si="1"/>
        <v>0</v>
      </c>
      <c r="I33" s="13">
        <f t="shared" si="2"/>
        <v>0</v>
      </c>
      <c r="J33" s="13">
        <f t="shared" si="3"/>
        <v>0</v>
      </c>
      <c r="K33" s="1">
        <v>3.2</v>
      </c>
    </row>
    <row r="34" spans="1:11" ht="31.5" customHeight="1" x14ac:dyDescent="0.2">
      <c r="A34" s="11">
        <v>25</v>
      </c>
      <c r="B34" s="12" t="s">
        <v>45</v>
      </c>
      <c r="C34" s="11" t="s">
        <v>44</v>
      </c>
      <c r="D34" s="11">
        <v>22</v>
      </c>
      <c r="E34" s="13"/>
      <c r="F34" s="14"/>
      <c r="G34" s="13">
        <f t="shared" si="0"/>
        <v>0</v>
      </c>
      <c r="H34" s="13">
        <f t="shared" si="1"/>
        <v>0</v>
      </c>
      <c r="I34" s="13">
        <f t="shared" si="2"/>
        <v>0</v>
      </c>
      <c r="J34" s="13">
        <f t="shared" si="3"/>
        <v>0</v>
      </c>
      <c r="K34" s="1">
        <v>5.8</v>
      </c>
    </row>
    <row r="35" spans="1:11" ht="30" customHeight="1" x14ac:dyDescent="0.2">
      <c r="A35" s="11">
        <v>26</v>
      </c>
      <c r="B35" s="17" t="s">
        <v>46</v>
      </c>
      <c r="C35" s="11" t="s">
        <v>47</v>
      </c>
      <c r="D35" s="11" t="s">
        <v>22</v>
      </c>
      <c r="E35" s="13"/>
      <c r="F35" s="14"/>
      <c r="G35" s="13">
        <f t="shared" si="0"/>
        <v>0</v>
      </c>
      <c r="H35" s="13">
        <f t="shared" si="1"/>
        <v>0</v>
      </c>
      <c r="I35" s="13">
        <f t="shared" si="2"/>
        <v>0</v>
      </c>
      <c r="J35" s="13">
        <f t="shared" si="3"/>
        <v>0</v>
      </c>
      <c r="K35" s="1">
        <v>1.26</v>
      </c>
    </row>
    <row r="36" spans="1:11" ht="15" x14ac:dyDescent="0.2">
      <c r="A36" s="18"/>
      <c r="B36" s="18"/>
      <c r="C36" s="18"/>
      <c r="D36" s="18"/>
      <c r="E36" s="19"/>
      <c r="F36" s="18"/>
      <c r="G36" s="20" t="s">
        <v>48</v>
      </c>
      <c r="H36" s="21">
        <f>SUM(H10:H35)</f>
        <v>0</v>
      </c>
      <c r="I36" s="21">
        <f>SUM(I10:I35)</f>
        <v>0</v>
      </c>
      <c r="J36" s="21">
        <f>SUM(J10:J35)</f>
        <v>0</v>
      </c>
    </row>
  </sheetData>
  <mergeCells count="1">
    <mergeCell ref="A5:J5"/>
  </mergeCells>
  <pageMargins left="0.75" right="0.75" top="1" bottom="1" header="0.51180555555555496" footer="0.51180555555555496"/>
  <pageSetup paperSize="9" firstPageNumber="0" fitToWidth="0" orientation="portrait" horizontalDpi="300" verticalDpi="300" r:id="rId1"/>
  <rowBreaks count="2" manualBreakCount="2">
    <brk id="17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</vt:lpstr>
      <vt:lpstr>'2019'!Obszar_wydruku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Skiba</dc:creator>
  <cp:lastModifiedBy>Aneta Łukasik-Dolak</cp:lastModifiedBy>
  <cp:revision>1</cp:revision>
  <cp:lastPrinted>2018-12-05T12:10:05Z</cp:lastPrinted>
  <dcterms:created xsi:type="dcterms:W3CDTF">2016-11-17T13:47:06Z</dcterms:created>
  <dcterms:modified xsi:type="dcterms:W3CDTF">2020-04-29T08:14:17Z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